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isskopf\Desktop\PRIVATES\privat\Excel\Mappen zur Ansicht für die HP\"/>
    </mc:Choice>
  </mc:AlternateContent>
  <bookViews>
    <workbookView xWindow="0" yWindow="0" windowWidth="30720" windowHeight="13488"/>
  </bookViews>
  <sheets>
    <sheet name="Tabelle1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I13" i="1"/>
  <c r="J13" i="1" s="1"/>
  <c r="L13" i="1" s="1"/>
  <c r="K12" i="1"/>
  <c r="J12" i="1"/>
  <c r="L12" i="1" s="1"/>
  <c r="I12" i="1"/>
  <c r="K11" i="1"/>
  <c r="I11" i="1"/>
  <c r="J11" i="1" s="1"/>
  <c r="L11" i="1" s="1"/>
  <c r="K10" i="1"/>
  <c r="I10" i="1"/>
  <c r="J10" i="1" s="1"/>
  <c r="L10" i="1" s="1"/>
  <c r="K9" i="1"/>
  <c r="J9" i="1"/>
  <c r="L9" i="1" s="1"/>
  <c r="I9" i="1"/>
  <c r="K8" i="1"/>
  <c r="I8" i="1"/>
  <c r="J8" i="1" s="1"/>
  <c r="L8" i="1" s="1"/>
  <c r="K7" i="1"/>
  <c r="I7" i="1"/>
  <c r="J7" i="1" s="1"/>
  <c r="L7" i="1" s="1"/>
  <c r="K6" i="1"/>
  <c r="J6" i="1"/>
  <c r="L6" i="1" s="1"/>
  <c r="I6" i="1"/>
  <c r="K5" i="1"/>
  <c r="I5" i="1"/>
  <c r="J5" i="1" s="1"/>
  <c r="L5" i="1" s="1"/>
  <c r="K4" i="1"/>
  <c r="I4" i="1"/>
  <c r="J4" i="1" s="1"/>
  <c r="L4" i="1" s="1"/>
  <c r="K3" i="1"/>
  <c r="K14" i="1" s="1"/>
  <c r="J3" i="1"/>
  <c r="L3" i="1" s="1"/>
  <c r="I3" i="1"/>
  <c r="K2" i="1"/>
  <c r="I2" i="1"/>
  <c r="J2" i="1" s="1"/>
  <c r="L2" i="1" s="1"/>
  <c r="L14" i="1" l="1"/>
  <c r="L17" i="1" s="1"/>
  <c r="M17" i="1" l="1"/>
  <c r="N17" i="1" s="1"/>
</calcChain>
</file>

<file path=xl/sharedStrings.xml><?xml version="1.0" encoding="utf-8"?>
<sst xmlns="http://schemas.openxmlformats.org/spreadsheetml/2006/main" count="119" uniqueCount="69">
  <si>
    <t>Besteller</t>
  </si>
  <si>
    <t>Bestell-Datum</t>
  </si>
  <si>
    <t>Bestellnummer</t>
  </si>
  <si>
    <t>Warengruppe</t>
  </si>
  <si>
    <t>Ware</t>
  </si>
  <si>
    <t>bestellte Anzahl</t>
  </si>
  <si>
    <t>Einheit</t>
  </si>
  <si>
    <t>Nettopreis/Stck</t>
  </si>
  <si>
    <t>MwSt</t>
  </si>
  <si>
    <t>Bruttopreis</t>
  </si>
  <si>
    <t>Gesamtpreis netto</t>
  </si>
  <si>
    <t>Gesamtpreis brutto</t>
  </si>
  <si>
    <t>AG/Budget</t>
  </si>
  <si>
    <t>Geliefert</t>
  </si>
  <si>
    <t>Firma</t>
  </si>
  <si>
    <t>Dinesh Raje</t>
  </si>
  <si>
    <t>Papier</t>
  </si>
  <si>
    <t>Briefblock A4 Blano 79G 50BL</t>
  </si>
  <si>
    <t>Stck</t>
  </si>
  <si>
    <t>Bubenzer</t>
  </si>
  <si>
    <t>ja</t>
  </si>
  <si>
    <t>Schneider Bürobedarf</t>
  </si>
  <si>
    <t>Sonja Schmidt</t>
  </si>
  <si>
    <t>Trennblatt RC A4 Geln</t>
  </si>
  <si>
    <t>Pack100</t>
  </si>
  <si>
    <t>Dick</t>
  </si>
  <si>
    <t>Magnete</t>
  </si>
  <si>
    <t>BX8 Sigel Neodym Magnet Silber</t>
  </si>
  <si>
    <t>Pack16</t>
  </si>
  <si>
    <t>Ordnung</t>
  </si>
  <si>
    <t>BX 100 Leitz 1652 Trennbl Karton gelb</t>
  </si>
  <si>
    <t>Krt/100</t>
  </si>
  <si>
    <t>Büro Günstig</t>
  </si>
  <si>
    <t>Versand</t>
  </si>
  <si>
    <t>Nopi 57214 Packband PVC</t>
  </si>
  <si>
    <t>nein</t>
  </si>
  <si>
    <t>Schreibmaterial</t>
  </si>
  <si>
    <t>Uniball Impact Gelscher 0,6mm Blau</t>
  </si>
  <si>
    <t>Stabilo Point 88 Fineliner 0,4mm blau</t>
  </si>
  <si>
    <t>Pack12</t>
  </si>
  <si>
    <t>Schneider 1320 K20 Druckkuli Blau</t>
  </si>
  <si>
    <t>BX5 Hängemappen Rot</t>
  </si>
  <si>
    <t>Krt/50</t>
  </si>
  <si>
    <t>Büro Depot</t>
  </si>
  <si>
    <t>BX100 Aktendeckel grau</t>
  </si>
  <si>
    <t>Kart/20</t>
  </si>
  <si>
    <t>Deubel</t>
  </si>
  <si>
    <t>BX 1000 Aktendeckel sortiert</t>
  </si>
  <si>
    <t>Pilot 17 Tintenroller</t>
  </si>
  <si>
    <t>Nettosumme</t>
  </si>
  <si>
    <t xml:space="preserve">MwSt-Anteil </t>
  </si>
  <si>
    <t>Brutto</t>
  </si>
  <si>
    <t>AUFGABEN</t>
  </si>
  <si>
    <t>Ergebnis</t>
  </si>
  <si>
    <t>LÖSUNGSFORMELN</t>
  </si>
  <si>
    <t>Wieviele Bestellungen wurden aufgegeben?</t>
  </si>
  <si>
    <r>
      <t xml:space="preserve">Wie hoch ist die </t>
    </r>
    <r>
      <rPr>
        <sz val="12"/>
        <color rgb="FFFF0000"/>
        <rFont val="Calibri"/>
        <family val="2"/>
        <scheme val="minor"/>
      </rPr>
      <t xml:space="preserve">Bestellsumme </t>
    </r>
    <r>
      <rPr>
        <sz val="12"/>
        <color theme="1"/>
        <rFont val="Calibri"/>
        <family val="2"/>
        <scheme val="minor"/>
      </rPr>
      <t>netto?</t>
    </r>
  </si>
  <si>
    <t>Wie hoch ist die Bestellsumme Brutto?</t>
  </si>
  <si>
    <r>
      <t xml:space="preserve">Wie hoch ist der </t>
    </r>
    <r>
      <rPr>
        <sz val="12"/>
        <color rgb="FFFF0000"/>
        <rFont val="Calibri"/>
        <family val="2"/>
        <scheme val="minor"/>
      </rPr>
      <t>MwSt-Anteil</t>
    </r>
    <r>
      <rPr>
        <sz val="12"/>
        <color theme="1"/>
        <rFont val="Calibri"/>
        <family val="2"/>
        <scheme val="minor"/>
      </rPr>
      <t>?</t>
    </r>
  </si>
  <si>
    <r>
      <t xml:space="preserve">Wie teuer ist das </t>
    </r>
    <r>
      <rPr>
        <sz val="12"/>
        <color rgb="FFFF0000"/>
        <rFont val="Calibri"/>
        <family val="2"/>
        <scheme val="minor"/>
      </rPr>
      <t xml:space="preserve">teuerste </t>
    </r>
    <r>
      <rPr>
        <sz val="12"/>
        <color theme="1"/>
        <rFont val="Calibri"/>
        <family val="2"/>
        <scheme val="minor"/>
      </rPr>
      <t>Produkt?</t>
    </r>
  </si>
  <si>
    <r>
      <t xml:space="preserve">Wie teuer ist das </t>
    </r>
    <r>
      <rPr>
        <sz val="12"/>
        <color rgb="FFFF0000"/>
        <rFont val="Calibri"/>
        <family val="2"/>
        <scheme val="minor"/>
      </rPr>
      <t>günstigste</t>
    </r>
    <r>
      <rPr>
        <sz val="12"/>
        <color theme="1"/>
        <rFont val="Calibri"/>
        <family val="2"/>
        <scheme val="minor"/>
      </rPr>
      <t xml:space="preserve"> Produkt?</t>
    </r>
  </si>
  <si>
    <r>
      <t xml:space="preserve">Wieviele Bestellungen wurden von </t>
    </r>
    <r>
      <rPr>
        <sz val="12"/>
        <color rgb="FFFF0000"/>
        <rFont val="Calibri"/>
        <family val="2"/>
        <scheme val="minor"/>
      </rPr>
      <t>Sonja Schmidt</t>
    </r>
    <r>
      <rPr>
        <sz val="12"/>
        <color theme="1"/>
        <rFont val="Calibri"/>
        <family val="2"/>
        <scheme val="minor"/>
      </rPr>
      <t xml:space="preserve"> durchgeführt</t>
    </r>
  </si>
  <si>
    <r>
      <t xml:space="preserve">Wieviele Bestellungen wurden für die </t>
    </r>
    <r>
      <rPr>
        <sz val="12"/>
        <color rgb="FFFF0000"/>
        <rFont val="Calibri"/>
        <family val="2"/>
        <scheme val="minor"/>
      </rPr>
      <t>Arbeitsgruppe Bubenzer</t>
    </r>
    <r>
      <rPr>
        <sz val="12"/>
        <color theme="1"/>
        <rFont val="Calibri"/>
        <family val="2"/>
        <scheme val="minor"/>
      </rPr>
      <t xml:space="preserve"> durchgeführt</t>
    </r>
  </si>
  <si>
    <r>
      <t xml:space="preserve">Wie hoch ist die </t>
    </r>
    <r>
      <rPr>
        <sz val="12"/>
        <color rgb="FFFF0000"/>
        <rFont val="Calibri"/>
        <family val="2"/>
        <scheme val="minor"/>
      </rPr>
      <t>Rechnungssumme</t>
    </r>
    <r>
      <rPr>
        <sz val="12"/>
        <color theme="1"/>
        <rFont val="Calibri"/>
        <family val="2"/>
        <scheme val="minor"/>
      </rPr>
      <t xml:space="preserve"> gesamt</t>
    </r>
  </si>
  <si>
    <r>
      <t xml:space="preserve">Wie hoch ist der </t>
    </r>
    <r>
      <rPr>
        <sz val="12"/>
        <color rgb="FFFF0000"/>
        <rFont val="Calibri"/>
        <family val="2"/>
        <scheme val="minor"/>
      </rPr>
      <t>Rechnungsbetrag</t>
    </r>
    <r>
      <rPr>
        <sz val="12"/>
        <color theme="1"/>
        <rFont val="Calibri"/>
        <family val="2"/>
        <scheme val="minor"/>
      </rPr>
      <t xml:space="preserve">, der auf die Gruppe </t>
    </r>
    <r>
      <rPr>
        <sz val="12"/>
        <color rgb="FFFF0000"/>
        <rFont val="Calibri"/>
        <family val="2"/>
        <scheme val="minor"/>
      </rPr>
      <t xml:space="preserve">Deubel </t>
    </r>
    <r>
      <rPr>
        <sz val="12"/>
        <color theme="1"/>
        <rFont val="Calibri"/>
        <family val="2"/>
        <scheme val="minor"/>
      </rPr>
      <t>entfällt</t>
    </r>
  </si>
  <si>
    <r>
      <t xml:space="preserve">Wie hoch ist der </t>
    </r>
    <r>
      <rPr>
        <sz val="12"/>
        <color rgb="FFFF0000"/>
        <rFont val="Calibri"/>
        <family val="2"/>
        <scheme val="minor"/>
      </rPr>
      <t>Rechnungsbetrag</t>
    </r>
    <r>
      <rPr>
        <sz val="12"/>
        <color theme="1"/>
        <rFont val="Calibri"/>
        <family val="2"/>
        <scheme val="minor"/>
      </rPr>
      <t xml:space="preserve">, der Ware, die bei </t>
    </r>
    <r>
      <rPr>
        <sz val="12"/>
        <color rgb="FFFF0000"/>
        <rFont val="Calibri"/>
        <family val="2"/>
        <scheme val="minor"/>
      </rPr>
      <t xml:space="preserve">Schneider Bürobedarf </t>
    </r>
    <r>
      <rPr>
        <sz val="12"/>
        <color theme="1"/>
        <rFont val="Calibri"/>
        <family val="2"/>
        <scheme val="minor"/>
      </rPr>
      <t>bestellt wurde</t>
    </r>
  </si>
  <si>
    <r>
      <t xml:space="preserve">Wieviele Lieferungen </t>
    </r>
    <r>
      <rPr>
        <sz val="12"/>
        <color rgb="FFFF0000"/>
        <rFont val="Calibri"/>
        <family val="2"/>
        <scheme val="minor"/>
      </rPr>
      <t>stehen noch aus</t>
    </r>
    <r>
      <rPr>
        <sz val="12"/>
        <color theme="1"/>
        <rFont val="Calibri"/>
        <family val="2"/>
        <scheme val="minor"/>
      </rPr>
      <t>?</t>
    </r>
  </si>
  <si>
    <r>
      <t xml:space="preserve">Wie hoch ist der Betrag, der für Bestellungen für die </t>
    </r>
    <r>
      <rPr>
        <sz val="12"/>
        <color rgb="FFFF0000"/>
        <rFont val="Calibri"/>
        <family val="2"/>
        <scheme val="minor"/>
      </rPr>
      <t>Warengruppe Schreibmaterial</t>
    </r>
    <r>
      <rPr>
        <sz val="12"/>
        <color theme="1"/>
        <rFont val="Calibri"/>
        <family val="2"/>
        <scheme val="minor"/>
      </rPr>
      <t xml:space="preserve"> aufgewendet wird?</t>
    </r>
  </si>
  <si>
    <r>
      <t xml:space="preserve">Formatieren mit der bedingten Formatierung die </t>
    </r>
    <r>
      <rPr>
        <sz val="12"/>
        <color rgb="FFFF0000"/>
        <rFont val="Calibri"/>
        <family val="2"/>
        <scheme val="minor"/>
      </rPr>
      <t>Einträge Schneider Bürobedarf</t>
    </r>
    <r>
      <rPr>
        <sz val="12"/>
        <color theme="1"/>
        <rFont val="Calibri"/>
        <family val="2"/>
        <scheme val="minor"/>
      </rPr>
      <t xml:space="preserve"> in der Spalte Firma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</si>
</sst>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/m/yy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164" fontId="0" fillId="0" borderId="0" xfId="0" applyNumberFormat="1"/>
    <xf numFmtId="44" fontId="0" fillId="0" borderId="0" xfId="1" applyFont="1"/>
    <xf numFmtId="0" fontId="0" fillId="0" borderId="0" xfId="0" applyFill="1"/>
    <xf numFmtId="164" fontId="0" fillId="0" borderId="0" xfId="0" applyNumberFormat="1" applyFill="1"/>
    <xf numFmtId="44" fontId="0" fillId="0" borderId="0" xfId="1" applyFont="1" applyFill="1"/>
    <xf numFmtId="0" fontId="0" fillId="0" borderId="1" xfId="0" applyBorder="1"/>
    <xf numFmtId="44" fontId="0" fillId="0" borderId="1" xfId="0" applyNumberFormat="1" applyBorder="1"/>
    <xf numFmtId="9" fontId="0" fillId="0" borderId="0" xfId="0" applyNumberForma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44" fontId="0" fillId="0" borderId="0" xfId="0" applyNumberFormat="1"/>
    <xf numFmtId="0" fontId="0" fillId="0" borderId="2" xfId="0" applyBorder="1"/>
    <xf numFmtId="0" fontId="0" fillId="0" borderId="0" xfId="0" applyBorder="1"/>
    <xf numFmtId="44" fontId="0" fillId="0" borderId="2" xfId="0" applyNumberFormat="1" applyBorder="1"/>
    <xf numFmtId="2" fontId="0" fillId="0" borderId="2" xfId="0" applyNumberFormat="1" applyBorder="1"/>
    <xf numFmtId="44" fontId="0" fillId="0" borderId="0" xfId="0" applyNumberFormat="1" applyBorder="1"/>
  </cellXfs>
  <cellStyles count="2">
    <cellStyle name="Standard" xfId="0" builtinId="0"/>
    <cellStyle name="Währung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</xdr:colOff>
      <xdr:row>17</xdr:row>
      <xdr:rowOff>0</xdr:rowOff>
    </xdr:from>
    <xdr:to>
      <xdr:col>10</xdr:col>
      <xdr:colOff>533400</xdr:colOff>
      <xdr:row>29</xdr:row>
      <xdr:rowOff>190500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1640" y="3451860"/>
          <a:ext cx="3421380" cy="2567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723900</xdr:colOff>
      <xdr:row>30</xdr:row>
      <xdr:rowOff>76200</xdr:rowOff>
    </xdr:from>
    <xdr:to>
      <xdr:col>14</xdr:col>
      <xdr:colOff>1074420</xdr:colOff>
      <xdr:row>30</xdr:row>
      <xdr:rowOff>121920</xdr:rowOff>
    </xdr:to>
    <xdr:sp macro="" textlink="">
      <xdr:nvSpPr>
        <xdr:cNvPr id="3" name="Pfeil nach rechts 2"/>
        <xdr:cNvSpPr/>
      </xdr:nvSpPr>
      <xdr:spPr>
        <a:xfrm>
          <a:off x="7223760" y="6103620"/>
          <a:ext cx="10347960" cy="4572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14</xdr:col>
      <xdr:colOff>952500</xdr:colOff>
      <xdr:row>13</xdr:row>
      <xdr:rowOff>114300</xdr:rowOff>
    </xdr:from>
    <xdr:to>
      <xdr:col>14</xdr:col>
      <xdr:colOff>1143000</xdr:colOff>
      <xdr:row>30</xdr:row>
      <xdr:rowOff>60960</xdr:rowOff>
    </xdr:to>
    <xdr:sp macro="" textlink="">
      <xdr:nvSpPr>
        <xdr:cNvPr id="4" name="Pfeil nach oben 3"/>
        <xdr:cNvSpPr/>
      </xdr:nvSpPr>
      <xdr:spPr>
        <a:xfrm>
          <a:off x="17449800" y="2689860"/>
          <a:ext cx="190500" cy="3398520"/>
        </a:xfrm>
        <a:prstGeom prst="up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F34" sqref="F34"/>
    </sheetView>
  </sheetViews>
  <sheetFormatPr baseColWidth="10" defaultRowHeight="15.6" x14ac:dyDescent="0.3"/>
  <cols>
    <col min="1" max="1" width="12.5" bestFit="1" customWidth="1"/>
    <col min="2" max="2" width="12.796875" bestFit="1" customWidth="1"/>
    <col min="3" max="3" width="13.59765625" bestFit="1" customWidth="1"/>
    <col min="4" max="4" width="13.59765625" customWidth="1"/>
    <col min="5" max="5" width="32.796875" bestFit="1" customWidth="1"/>
    <col min="6" max="6" width="14.3984375" bestFit="1" customWidth="1"/>
    <col min="7" max="7" width="22.296875" customWidth="1"/>
    <col min="8" max="8" width="14.09765625" bestFit="1" customWidth="1"/>
    <col min="10" max="10" width="12.796875" customWidth="1"/>
    <col min="11" max="11" width="16.59765625" bestFit="1" customWidth="1"/>
    <col min="12" max="12" width="17.3984375" bestFit="1" customWidth="1"/>
    <col min="15" max="15" width="19.19921875" bestFit="1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3">
      <c r="A2" t="s">
        <v>15</v>
      </c>
      <c r="B2" s="2">
        <v>45306</v>
      </c>
      <c r="C2">
        <v>1119702</v>
      </c>
      <c r="D2" t="s">
        <v>16</v>
      </c>
      <c r="E2" t="s">
        <v>17</v>
      </c>
      <c r="F2">
        <v>10</v>
      </c>
      <c r="G2" t="s">
        <v>18</v>
      </c>
      <c r="H2" s="3">
        <v>0.73</v>
      </c>
      <c r="I2" s="3">
        <f>H2*19%</f>
        <v>0.13869999999999999</v>
      </c>
      <c r="J2" s="3">
        <f>SUM(H2:I2)</f>
        <v>0.86870000000000003</v>
      </c>
      <c r="K2" s="3">
        <f>H2*F2</f>
        <v>7.3</v>
      </c>
      <c r="L2" s="3">
        <f>J2*F2</f>
        <v>8.6870000000000012</v>
      </c>
      <c r="M2" t="s">
        <v>19</v>
      </c>
      <c r="N2" t="s">
        <v>20</v>
      </c>
      <c r="O2" t="s">
        <v>21</v>
      </c>
    </row>
    <row r="3" spans="1:15" x14ac:dyDescent="0.3">
      <c r="A3" t="s">
        <v>22</v>
      </c>
      <c r="B3" s="2">
        <v>45307</v>
      </c>
      <c r="C3">
        <v>2660878</v>
      </c>
      <c r="D3" t="s">
        <v>16</v>
      </c>
      <c r="E3" t="s">
        <v>23</v>
      </c>
      <c r="F3">
        <v>2</v>
      </c>
      <c r="G3" t="s">
        <v>24</v>
      </c>
      <c r="H3" s="3">
        <v>3.32</v>
      </c>
      <c r="I3" s="3">
        <f>H3*19%</f>
        <v>0.63080000000000003</v>
      </c>
      <c r="J3" s="3">
        <f>SUM(H3:I3)</f>
        <v>3.9508000000000001</v>
      </c>
      <c r="K3" s="3">
        <f>H3*F3</f>
        <v>6.64</v>
      </c>
      <c r="L3" s="3">
        <f>J3*F3</f>
        <v>7.9016000000000002</v>
      </c>
      <c r="M3" t="s">
        <v>25</v>
      </c>
      <c r="N3" t="s">
        <v>20</v>
      </c>
      <c r="O3" t="s">
        <v>21</v>
      </c>
    </row>
    <row r="4" spans="1:15" x14ac:dyDescent="0.3">
      <c r="A4" t="s">
        <v>15</v>
      </c>
      <c r="B4" s="2">
        <v>45307</v>
      </c>
      <c r="C4">
        <v>8254324</v>
      </c>
      <c r="D4" t="s">
        <v>26</v>
      </c>
      <c r="E4" t="s">
        <v>27</v>
      </c>
      <c r="F4">
        <v>2</v>
      </c>
      <c r="G4" t="s">
        <v>28</v>
      </c>
      <c r="H4" s="3">
        <v>0.97</v>
      </c>
      <c r="I4" s="3">
        <f>H4*19%</f>
        <v>0.18429999999999999</v>
      </c>
      <c r="J4" s="3">
        <f>SUM(H4:I4)</f>
        <v>1.1542999999999999</v>
      </c>
      <c r="K4" s="3">
        <f>H4*F4</f>
        <v>1.94</v>
      </c>
      <c r="L4" s="3">
        <f>J4*F4</f>
        <v>2.3085999999999998</v>
      </c>
      <c r="M4" t="s">
        <v>19</v>
      </c>
      <c r="N4" t="s">
        <v>20</v>
      </c>
      <c r="O4" t="s">
        <v>21</v>
      </c>
    </row>
    <row r="5" spans="1:15" x14ac:dyDescent="0.3">
      <c r="A5" t="s">
        <v>22</v>
      </c>
      <c r="B5" s="2">
        <v>45307</v>
      </c>
      <c r="C5">
        <v>2660936</v>
      </c>
      <c r="D5" t="s">
        <v>29</v>
      </c>
      <c r="E5" t="s">
        <v>30</v>
      </c>
      <c r="F5">
        <v>1</v>
      </c>
      <c r="G5" t="s">
        <v>31</v>
      </c>
      <c r="H5" s="3">
        <v>0.97</v>
      </c>
      <c r="I5" s="3">
        <f>H5*19%</f>
        <v>0.18429999999999999</v>
      </c>
      <c r="J5" s="3">
        <f>SUM(H5:I5)</f>
        <v>1.1542999999999999</v>
      </c>
      <c r="K5" s="3">
        <f>H5*F5</f>
        <v>0.97</v>
      </c>
      <c r="L5" s="3">
        <f>J5*F5</f>
        <v>1.1542999999999999</v>
      </c>
      <c r="M5" t="s">
        <v>19</v>
      </c>
      <c r="N5" t="s">
        <v>20</v>
      </c>
      <c r="O5" t="s">
        <v>32</v>
      </c>
    </row>
    <row r="6" spans="1:15" x14ac:dyDescent="0.3">
      <c r="A6" t="s">
        <v>22</v>
      </c>
      <c r="B6" s="2">
        <v>45310</v>
      </c>
      <c r="C6">
        <v>4854119</v>
      </c>
      <c r="D6" t="s">
        <v>33</v>
      </c>
      <c r="E6" t="s">
        <v>34</v>
      </c>
      <c r="F6">
        <v>3</v>
      </c>
      <c r="G6" t="s">
        <v>18</v>
      </c>
      <c r="H6" s="3">
        <v>11.99</v>
      </c>
      <c r="I6" s="3">
        <f>H6*19%</f>
        <v>2.2781000000000002</v>
      </c>
      <c r="J6" s="3">
        <f>SUM(H6:I6)</f>
        <v>14.2681</v>
      </c>
      <c r="K6" s="3">
        <f>H6*F6</f>
        <v>35.97</v>
      </c>
      <c r="L6" s="3">
        <f>J6*F6</f>
        <v>42.804299999999998</v>
      </c>
      <c r="M6" t="s">
        <v>19</v>
      </c>
      <c r="N6" t="s">
        <v>35</v>
      </c>
      <c r="O6" t="s">
        <v>32</v>
      </c>
    </row>
    <row r="7" spans="1:15" s="4" customFormat="1" x14ac:dyDescent="0.3">
      <c r="A7" s="4" t="s">
        <v>22</v>
      </c>
      <c r="B7" s="5">
        <v>45313</v>
      </c>
      <c r="C7" s="4">
        <v>1005925</v>
      </c>
      <c r="D7" s="4" t="s">
        <v>36</v>
      </c>
      <c r="E7" s="4" t="s">
        <v>37</v>
      </c>
      <c r="F7" s="4">
        <v>1</v>
      </c>
      <c r="G7" s="4" t="s">
        <v>18</v>
      </c>
      <c r="H7" s="6">
        <v>13.9</v>
      </c>
      <c r="I7" s="6">
        <f>H7*19%</f>
        <v>2.641</v>
      </c>
      <c r="J7" s="6">
        <f>SUM(H7:I7)</f>
        <v>16.541</v>
      </c>
      <c r="K7" s="6">
        <f>H7*F7</f>
        <v>13.9</v>
      </c>
      <c r="L7" s="6">
        <f>J7*F7</f>
        <v>16.541</v>
      </c>
      <c r="M7" s="4" t="s">
        <v>19</v>
      </c>
      <c r="N7" s="4" t="s">
        <v>20</v>
      </c>
      <c r="O7" s="4" t="s">
        <v>32</v>
      </c>
    </row>
    <row r="8" spans="1:15" s="4" customFormat="1" x14ac:dyDescent="0.3">
      <c r="A8" s="4" t="s">
        <v>22</v>
      </c>
      <c r="B8" s="5">
        <v>45313</v>
      </c>
      <c r="C8" s="4">
        <v>150075</v>
      </c>
      <c r="D8" s="4" t="s">
        <v>36</v>
      </c>
      <c r="E8" s="4" t="s">
        <v>38</v>
      </c>
      <c r="F8" s="4">
        <v>4</v>
      </c>
      <c r="G8" s="4" t="s">
        <v>39</v>
      </c>
      <c r="H8" s="6">
        <v>3.85</v>
      </c>
      <c r="I8" s="6">
        <f>H8*19%</f>
        <v>0.73150000000000004</v>
      </c>
      <c r="J8" s="6">
        <f>SUM(H8:I8)</f>
        <v>4.5815000000000001</v>
      </c>
      <c r="K8" s="6">
        <f>H8*F8</f>
        <v>15.4</v>
      </c>
      <c r="L8" s="6">
        <f>J8*F8</f>
        <v>18.326000000000001</v>
      </c>
      <c r="M8" s="4" t="s">
        <v>25</v>
      </c>
      <c r="N8" s="4" t="s">
        <v>20</v>
      </c>
      <c r="O8" s="4" t="s">
        <v>21</v>
      </c>
    </row>
    <row r="9" spans="1:15" s="4" customFormat="1" x14ac:dyDescent="0.3">
      <c r="A9" s="4" t="s">
        <v>22</v>
      </c>
      <c r="B9" s="5">
        <v>45313</v>
      </c>
      <c r="C9" s="4">
        <v>2394903</v>
      </c>
      <c r="D9" s="4" t="s">
        <v>36</v>
      </c>
      <c r="E9" s="4" t="s">
        <v>40</v>
      </c>
      <c r="F9" s="4">
        <v>10</v>
      </c>
      <c r="G9" s="4" t="s">
        <v>18</v>
      </c>
      <c r="H9" s="6">
        <v>2.4500000000000002</v>
      </c>
      <c r="I9" s="6">
        <f>H9*19%</f>
        <v>0.46550000000000002</v>
      </c>
      <c r="J9" s="6">
        <f>SUM(H9:I9)</f>
        <v>2.9155000000000002</v>
      </c>
      <c r="K9" s="6">
        <f>H9*F9</f>
        <v>24.5</v>
      </c>
      <c r="L9" s="6">
        <f>J9*F9</f>
        <v>29.155000000000001</v>
      </c>
      <c r="M9" s="4" t="s">
        <v>25</v>
      </c>
      <c r="N9" s="4" t="s">
        <v>35</v>
      </c>
      <c r="O9" s="4" t="s">
        <v>21</v>
      </c>
    </row>
    <row r="10" spans="1:15" s="4" customFormat="1" x14ac:dyDescent="0.3">
      <c r="A10" s="4" t="s">
        <v>22</v>
      </c>
      <c r="B10" s="5">
        <v>45313</v>
      </c>
      <c r="C10" s="4">
        <v>1075937</v>
      </c>
      <c r="D10" s="4" t="s">
        <v>29</v>
      </c>
      <c r="E10" s="4" t="s">
        <v>41</v>
      </c>
      <c r="F10" s="4">
        <v>2</v>
      </c>
      <c r="G10" s="4" t="s">
        <v>42</v>
      </c>
      <c r="H10" s="6">
        <v>0.42</v>
      </c>
      <c r="I10" s="6">
        <f>H10*19%</f>
        <v>7.9799999999999996E-2</v>
      </c>
      <c r="J10" s="6">
        <f>SUM(H10:I10)</f>
        <v>0.49979999999999997</v>
      </c>
      <c r="K10" s="6">
        <f>H10*F10</f>
        <v>0.84</v>
      </c>
      <c r="L10" s="6">
        <f>J10*F10</f>
        <v>0.99959999999999993</v>
      </c>
      <c r="M10" s="4" t="s">
        <v>25</v>
      </c>
      <c r="N10" s="4" t="s">
        <v>20</v>
      </c>
      <c r="O10" s="4" t="s">
        <v>43</v>
      </c>
    </row>
    <row r="11" spans="1:15" s="4" customFormat="1" x14ac:dyDescent="0.3">
      <c r="A11" s="4" t="s">
        <v>15</v>
      </c>
      <c r="B11" s="5">
        <v>45317</v>
      </c>
      <c r="C11" s="4">
        <v>457508</v>
      </c>
      <c r="D11" s="4" t="s">
        <v>29</v>
      </c>
      <c r="E11" s="4" t="s">
        <v>44</v>
      </c>
      <c r="F11" s="4">
        <v>2</v>
      </c>
      <c r="G11" s="4" t="s">
        <v>45</v>
      </c>
      <c r="H11" s="6">
        <v>1.44</v>
      </c>
      <c r="I11" s="6">
        <f>H11*19%</f>
        <v>0.27360000000000001</v>
      </c>
      <c r="J11" s="6">
        <f>SUM(H11:I11)</f>
        <v>1.7136</v>
      </c>
      <c r="K11" s="6">
        <f>H11*F11</f>
        <v>2.88</v>
      </c>
      <c r="L11" s="6">
        <f>J11*F11</f>
        <v>3.4272</v>
      </c>
      <c r="M11" s="4" t="s">
        <v>46</v>
      </c>
      <c r="N11" s="4" t="s">
        <v>35</v>
      </c>
      <c r="O11" s="4" t="s">
        <v>43</v>
      </c>
    </row>
    <row r="12" spans="1:15" s="4" customFormat="1" x14ac:dyDescent="0.3">
      <c r="A12" s="4" t="s">
        <v>15</v>
      </c>
      <c r="B12" s="5">
        <v>45317</v>
      </c>
      <c r="C12" s="4">
        <v>457485</v>
      </c>
      <c r="D12" s="4" t="s">
        <v>29</v>
      </c>
      <c r="E12" s="4" t="s">
        <v>47</v>
      </c>
      <c r="F12" s="4">
        <v>1</v>
      </c>
      <c r="G12" s="4" t="s">
        <v>31</v>
      </c>
      <c r="H12" s="6">
        <v>14.99</v>
      </c>
      <c r="I12" s="6">
        <f>H12*19%</f>
        <v>2.8481000000000001</v>
      </c>
      <c r="J12" s="6">
        <f>SUM(H12:I12)</f>
        <v>17.838100000000001</v>
      </c>
      <c r="K12" s="6">
        <f>H12*F12</f>
        <v>14.99</v>
      </c>
      <c r="L12" s="6">
        <f>J12*F12</f>
        <v>17.838100000000001</v>
      </c>
      <c r="M12" s="4" t="s">
        <v>46</v>
      </c>
      <c r="N12" s="4" t="s">
        <v>20</v>
      </c>
      <c r="O12" s="4" t="s">
        <v>21</v>
      </c>
    </row>
    <row r="13" spans="1:15" s="4" customFormat="1" x14ac:dyDescent="0.3">
      <c r="A13" s="4" t="s">
        <v>15</v>
      </c>
      <c r="B13" s="5">
        <v>45321</v>
      </c>
      <c r="C13" s="4">
        <v>6441492</v>
      </c>
      <c r="D13" s="4" t="s">
        <v>36</v>
      </c>
      <c r="E13" s="4" t="s">
        <v>48</v>
      </c>
      <c r="F13" s="4">
        <v>5</v>
      </c>
      <c r="G13" s="4" t="s">
        <v>18</v>
      </c>
      <c r="H13" s="6">
        <v>8.3000000000000007</v>
      </c>
      <c r="I13" s="6">
        <f>H13*19%</f>
        <v>1.5770000000000002</v>
      </c>
      <c r="J13" s="6">
        <f>SUM(H13:I13)</f>
        <v>9.8770000000000007</v>
      </c>
      <c r="K13" s="6">
        <f>H13*F13</f>
        <v>41.5</v>
      </c>
      <c r="L13" s="6">
        <f>J13*F13</f>
        <v>49.385000000000005</v>
      </c>
      <c r="M13" s="4" t="s">
        <v>46</v>
      </c>
      <c r="N13" s="4" t="s">
        <v>20</v>
      </c>
      <c r="O13" s="4" t="s">
        <v>21</v>
      </c>
    </row>
    <row r="14" spans="1:15" ht="16.2" thickBot="1" x14ac:dyDescent="0.35">
      <c r="A14" s="7"/>
      <c r="B14" s="7"/>
      <c r="C14" s="7"/>
      <c r="D14" s="7"/>
      <c r="E14" s="7"/>
      <c r="F14" s="7"/>
      <c r="G14" s="7"/>
      <c r="H14" s="8"/>
      <c r="I14" s="7"/>
      <c r="J14" s="7"/>
      <c r="K14" s="8">
        <f>SUM(K2:K13)</f>
        <v>166.82999999999998</v>
      </c>
      <c r="L14" s="8">
        <f>SUM(L2:L13)</f>
        <v>198.52770000000004</v>
      </c>
      <c r="M14" s="7"/>
      <c r="N14" s="7"/>
      <c r="O14" s="7"/>
    </row>
    <row r="15" spans="1:15" ht="16.2" thickTop="1" x14ac:dyDescent="0.3">
      <c r="M15" s="9">
        <v>0.19</v>
      </c>
    </row>
    <row r="16" spans="1:15" x14ac:dyDescent="0.3">
      <c r="L16" s="1" t="s">
        <v>49</v>
      </c>
      <c r="M16" s="1" t="s">
        <v>50</v>
      </c>
      <c r="N16" s="1" t="s">
        <v>51</v>
      </c>
    </row>
    <row r="17" spans="1:14" ht="21" x14ac:dyDescent="0.4">
      <c r="A17" s="10" t="s">
        <v>52</v>
      </c>
      <c r="G17" s="11" t="s">
        <v>53</v>
      </c>
      <c r="H17" s="12" t="s">
        <v>54</v>
      </c>
      <c r="I17" s="12"/>
      <c r="J17" s="12"/>
      <c r="K17" s="12"/>
      <c r="L17" s="13">
        <f>L14/1.19</f>
        <v>166.83000000000004</v>
      </c>
      <c r="M17" s="13">
        <f>L17*19%</f>
        <v>31.697700000000008</v>
      </c>
      <c r="N17" s="13">
        <f>SUM(L17:M17)</f>
        <v>198.52770000000004</v>
      </c>
    </row>
    <row r="18" spans="1:14" x14ac:dyDescent="0.3">
      <c r="A18" t="s">
        <v>55</v>
      </c>
      <c r="G18" s="14">
        <v>12</v>
      </c>
      <c r="H18" s="15"/>
      <c r="I18" s="15"/>
    </row>
    <row r="19" spans="1:14" x14ac:dyDescent="0.3">
      <c r="A19" t="s">
        <v>56</v>
      </c>
      <c r="G19" s="16">
        <v>166.82999999999998</v>
      </c>
      <c r="H19" s="15"/>
      <c r="I19" s="15"/>
    </row>
    <row r="20" spans="1:14" x14ac:dyDescent="0.3">
      <c r="A20" t="s">
        <v>57</v>
      </c>
      <c r="G20" s="16">
        <v>198.52770000000004</v>
      </c>
      <c r="H20" s="15"/>
      <c r="I20" s="15"/>
    </row>
    <row r="21" spans="1:14" x14ac:dyDescent="0.3">
      <c r="A21" t="s">
        <v>58</v>
      </c>
      <c r="G21" s="16">
        <v>31.697699999999998</v>
      </c>
      <c r="H21" s="15"/>
      <c r="I21" s="15"/>
      <c r="L21" s="13"/>
    </row>
    <row r="22" spans="1:14" x14ac:dyDescent="0.3">
      <c r="A22" t="s">
        <v>59</v>
      </c>
      <c r="G22" s="16">
        <v>14.99</v>
      </c>
      <c r="H22" s="15"/>
      <c r="I22" s="15"/>
    </row>
    <row r="23" spans="1:14" x14ac:dyDescent="0.3">
      <c r="A23" t="s">
        <v>60</v>
      </c>
      <c r="G23" s="16">
        <v>0.42</v>
      </c>
      <c r="H23" s="15"/>
      <c r="I23" s="15"/>
    </row>
    <row r="24" spans="1:14" x14ac:dyDescent="0.3">
      <c r="A24" t="s">
        <v>61</v>
      </c>
      <c r="G24" s="14">
        <v>7</v>
      </c>
      <c r="H24" s="15"/>
      <c r="I24" s="15"/>
    </row>
    <row r="25" spans="1:14" x14ac:dyDescent="0.3">
      <c r="A25" t="s">
        <v>62</v>
      </c>
      <c r="G25" s="14">
        <v>5</v>
      </c>
      <c r="H25" s="15"/>
      <c r="I25" s="15"/>
    </row>
    <row r="26" spans="1:14" x14ac:dyDescent="0.3">
      <c r="A26" t="s">
        <v>63</v>
      </c>
      <c r="G26" s="16">
        <v>198.52770000000004</v>
      </c>
      <c r="H26" s="15"/>
      <c r="I26" s="15"/>
    </row>
    <row r="27" spans="1:14" x14ac:dyDescent="0.3">
      <c r="A27" t="s">
        <v>64</v>
      </c>
      <c r="G27" s="17">
        <v>70.650300000000001</v>
      </c>
      <c r="H27" s="18"/>
      <c r="I27" s="15"/>
    </row>
    <row r="28" spans="1:14" x14ac:dyDescent="0.3">
      <c r="A28" t="s">
        <v>65</v>
      </c>
      <c r="G28" s="17">
        <v>133.6</v>
      </c>
      <c r="H28" s="18"/>
      <c r="I28" s="15"/>
    </row>
    <row r="29" spans="1:14" x14ac:dyDescent="0.3">
      <c r="A29" t="s">
        <v>66</v>
      </c>
      <c r="G29" s="14">
        <v>3</v>
      </c>
      <c r="H29" s="15"/>
      <c r="I29" s="15"/>
    </row>
    <row r="30" spans="1:14" x14ac:dyDescent="0.3">
      <c r="A30" t="s">
        <v>67</v>
      </c>
      <c r="G30" s="17">
        <v>113.40700000000001</v>
      </c>
      <c r="H30" s="18"/>
      <c r="I30" s="18"/>
    </row>
    <row r="31" spans="1:14" x14ac:dyDescent="0.3">
      <c r="A31" t="s">
        <v>68</v>
      </c>
      <c r="H31" s="15"/>
      <c r="I31" s="15"/>
    </row>
  </sheetData>
  <mergeCells count="1">
    <mergeCell ref="H17:K17"/>
  </mergeCells>
  <conditionalFormatting sqref="O2:O13">
    <cfRule type="containsText" dxfId="0" priority="1" operator="containsText" text="Schneider Bürobedarf">
      <formula>NOT(ISERROR(SEARCH("Schneider Bürobedarf",O2)))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Weisskopf</dc:creator>
  <cp:lastModifiedBy>Weisskopf</cp:lastModifiedBy>
  <dcterms:created xsi:type="dcterms:W3CDTF">2023-07-10T14:02:52Z</dcterms:created>
  <dcterms:modified xsi:type="dcterms:W3CDTF">2023-07-10T14:04:35Z</dcterms:modified>
</cp:coreProperties>
</file>